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eaching\Teaching 2026-2027\Semester One\INTERMEDIARY ICT 2026-2027\PRACTICAL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1" l="1"/>
  <c r="C54" i="1"/>
  <c r="B53" i="1"/>
  <c r="C52" i="1"/>
  <c r="G17" i="1"/>
  <c r="G16" i="1"/>
  <c r="F16" i="1"/>
  <c r="E16" i="1"/>
  <c r="D16" i="1"/>
  <c r="C17" i="1"/>
  <c r="C18" i="1"/>
  <c r="C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16" i="1"/>
  <c r="A17" i="1"/>
  <c r="A18" i="1"/>
  <c r="A19" i="1"/>
  <c r="A20" i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16" i="1"/>
  <c r="G15" i="1"/>
  <c r="B11" i="1"/>
  <c r="B9" i="1"/>
  <c r="B8" i="1"/>
  <c r="G18" i="1" l="1"/>
  <c r="E18" i="1"/>
  <c r="D18" i="1"/>
  <c r="D17" i="1"/>
  <c r="E17" i="1"/>
  <c r="C19" i="1" l="1"/>
  <c r="F17" i="1"/>
  <c r="F18" i="1"/>
  <c r="E19" i="1" l="1"/>
  <c r="D19" i="1"/>
  <c r="F19" i="1" l="1"/>
  <c r="G19" i="1"/>
  <c r="C20" i="1" l="1"/>
  <c r="E20" i="1" l="1"/>
  <c r="D20" i="1"/>
  <c r="F20" i="1" l="1"/>
  <c r="G20" i="1"/>
  <c r="C21" i="1" l="1"/>
  <c r="E21" i="1" l="1"/>
  <c r="D21" i="1"/>
  <c r="F21" i="1" l="1"/>
  <c r="G21" i="1"/>
  <c r="C22" i="1" l="1"/>
  <c r="E22" i="1" l="1"/>
  <c r="D22" i="1"/>
  <c r="F22" i="1" l="1"/>
  <c r="G22" i="1"/>
  <c r="C23" i="1" l="1"/>
  <c r="E23" i="1" l="1"/>
  <c r="D23" i="1"/>
  <c r="F23" i="1" l="1"/>
  <c r="G23" i="1"/>
  <c r="C24" i="1" l="1"/>
  <c r="E24" i="1" l="1"/>
  <c r="D24" i="1"/>
  <c r="F24" i="1" l="1"/>
  <c r="G24" i="1"/>
  <c r="C25" i="1" l="1"/>
  <c r="E25" i="1" l="1"/>
  <c r="D25" i="1"/>
  <c r="F25" i="1" l="1"/>
  <c r="G25" i="1"/>
  <c r="C26" i="1" l="1"/>
  <c r="E26" i="1" l="1"/>
  <c r="D26" i="1"/>
  <c r="F26" i="1" l="1"/>
  <c r="G26" i="1"/>
  <c r="C27" i="1" l="1"/>
  <c r="E27" i="1" l="1"/>
  <c r="D27" i="1"/>
  <c r="F27" i="1" l="1"/>
  <c r="G27" i="1"/>
  <c r="C28" i="1" l="1"/>
  <c r="E28" i="1" l="1"/>
  <c r="D28" i="1"/>
  <c r="F28" i="1" l="1"/>
  <c r="G28" i="1"/>
  <c r="C29" i="1" l="1"/>
  <c r="E29" i="1" l="1"/>
  <c r="D29" i="1"/>
  <c r="F29" i="1" l="1"/>
  <c r="G29" i="1"/>
  <c r="C30" i="1" l="1"/>
  <c r="E30" i="1" l="1"/>
  <c r="D30" i="1"/>
  <c r="F30" i="1" l="1"/>
  <c r="G30" i="1"/>
  <c r="C31" i="1" l="1"/>
  <c r="E31" i="1" l="1"/>
  <c r="D31" i="1"/>
  <c r="F31" i="1" l="1"/>
  <c r="G31" i="1"/>
  <c r="C32" i="1" l="1"/>
  <c r="E32" i="1" l="1"/>
  <c r="D32" i="1"/>
  <c r="F32" i="1" l="1"/>
  <c r="G32" i="1"/>
  <c r="C33" i="1" l="1"/>
  <c r="E33" i="1" l="1"/>
  <c r="D33" i="1"/>
  <c r="F33" i="1" l="1"/>
  <c r="G33" i="1"/>
  <c r="C34" i="1" l="1"/>
  <c r="E34" i="1" l="1"/>
  <c r="D34" i="1"/>
  <c r="F34" i="1" l="1"/>
  <c r="G34" i="1"/>
  <c r="C35" i="1" l="1"/>
  <c r="E35" i="1" l="1"/>
  <c r="D35" i="1"/>
  <c r="F35" i="1" l="1"/>
  <c r="G35" i="1"/>
  <c r="C36" i="1" l="1"/>
  <c r="E36" i="1" l="1"/>
  <c r="D36" i="1"/>
  <c r="F36" i="1" l="1"/>
  <c r="G36" i="1"/>
  <c r="C37" i="1" l="1"/>
  <c r="E37" i="1" l="1"/>
  <c r="D37" i="1"/>
  <c r="F37" i="1" l="1"/>
  <c r="G37" i="1"/>
  <c r="C38" i="1" l="1"/>
  <c r="E38" i="1" l="1"/>
  <c r="D38" i="1"/>
  <c r="F38" i="1" l="1"/>
  <c r="G38" i="1"/>
  <c r="C39" i="1" l="1"/>
  <c r="E39" i="1" l="1"/>
  <c r="D39" i="1"/>
  <c r="F39" i="1" l="1"/>
  <c r="G39" i="1"/>
  <c r="C40" i="1" l="1"/>
  <c r="E40" i="1" l="1"/>
  <c r="D40" i="1"/>
  <c r="F40" i="1" l="1"/>
  <c r="G40" i="1"/>
  <c r="C41" i="1" l="1"/>
  <c r="E41" i="1" l="1"/>
  <c r="D41" i="1"/>
  <c r="F41" i="1" l="1"/>
  <c r="G41" i="1"/>
  <c r="C42" i="1" l="1"/>
  <c r="E42" i="1" l="1"/>
  <c r="D42" i="1"/>
  <c r="F42" i="1" l="1"/>
  <c r="G42" i="1"/>
  <c r="C43" i="1" l="1"/>
  <c r="E43" i="1" l="1"/>
  <c r="D43" i="1"/>
  <c r="F43" i="1" l="1"/>
  <c r="G43" i="1"/>
  <c r="C44" i="1" l="1"/>
  <c r="E44" i="1" l="1"/>
  <c r="D44" i="1"/>
  <c r="F44" i="1" l="1"/>
  <c r="G44" i="1"/>
  <c r="C45" i="1" l="1"/>
  <c r="E45" i="1" l="1"/>
  <c r="D45" i="1"/>
  <c r="F45" i="1" l="1"/>
  <c r="G45" i="1"/>
  <c r="C46" i="1" l="1"/>
  <c r="E46" i="1" l="1"/>
  <c r="D46" i="1"/>
  <c r="F46" i="1" l="1"/>
  <c r="G46" i="1"/>
  <c r="C47" i="1" l="1"/>
  <c r="E47" i="1" l="1"/>
  <c r="D47" i="1"/>
  <c r="F47" i="1" l="1"/>
  <c r="G47" i="1"/>
  <c r="C48" i="1" l="1"/>
  <c r="E48" i="1" l="1"/>
  <c r="D48" i="1"/>
  <c r="F48" i="1" l="1"/>
  <c r="G48" i="1"/>
  <c r="C49" i="1" l="1"/>
  <c r="E49" i="1" l="1"/>
  <c r="D49" i="1"/>
  <c r="F49" i="1" l="1"/>
  <c r="G49" i="1"/>
  <c r="C50" i="1" l="1"/>
  <c r="E50" i="1" l="1"/>
  <c r="D50" i="1"/>
  <c r="F50" i="1" l="1"/>
  <c r="G50" i="1"/>
  <c r="C51" i="1" l="1"/>
  <c r="E51" i="1" l="1"/>
  <c r="D51" i="1"/>
  <c r="F51" i="1" l="1"/>
  <c r="G51" i="1"/>
</calcChain>
</file>

<file path=xl/sharedStrings.xml><?xml version="1.0" encoding="utf-8"?>
<sst xmlns="http://schemas.openxmlformats.org/spreadsheetml/2006/main" count="20" uniqueCount="19">
  <si>
    <t>Summary Data</t>
  </si>
  <si>
    <t>Loan Amount</t>
  </si>
  <si>
    <t>Duration in years</t>
  </si>
  <si>
    <t>Annual Interest Rate</t>
  </si>
  <si>
    <t xml:space="preserve">Monthly Data </t>
  </si>
  <si>
    <t>Duration in Months</t>
  </si>
  <si>
    <t>Monthly Interest Rate</t>
  </si>
  <si>
    <t>Monthly Installment</t>
  </si>
  <si>
    <t>Amortization Schedule</t>
  </si>
  <si>
    <t>Months</t>
  </si>
  <si>
    <t>Installment</t>
  </si>
  <si>
    <t>Monthly Interest</t>
  </si>
  <si>
    <t>Accum Interest</t>
  </si>
  <si>
    <t>Principle</t>
  </si>
  <si>
    <t>Accum Principle</t>
  </si>
  <si>
    <t>Running Balance</t>
  </si>
  <si>
    <t>Total Amount</t>
  </si>
  <si>
    <t>Total Interest</t>
  </si>
  <si>
    <t>Total Principle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</si>
</sst>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8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4"/>
  <sheetViews>
    <sheetView tabSelected="1" zoomScaleNormal="100" workbookViewId="0">
      <selection activeCell="D54" sqref="D54"/>
    </sheetView>
  </sheetViews>
  <sheetFormatPr defaultRowHeight="15" x14ac:dyDescent="0.25"/>
  <cols>
    <col min="1" max="1" width="30.85546875" bestFit="1" customWidth="1"/>
    <col min="2" max="2" width="20.85546875" bestFit="1" customWidth="1"/>
    <col min="3" max="3" width="27" customWidth="1"/>
    <col min="4" max="4" width="28.42578125" customWidth="1"/>
    <col min="5" max="5" width="17" customWidth="1"/>
    <col min="6" max="6" width="28" customWidth="1"/>
    <col min="7" max="7" width="27.28515625" customWidth="1"/>
  </cols>
  <sheetData>
    <row r="1" spans="1:52" ht="23.25" x14ac:dyDescent="0.35">
      <c r="A1" s="2" t="s">
        <v>0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23.25" x14ac:dyDescent="0.35">
      <c r="A2" s="1" t="s">
        <v>1</v>
      </c>
      <c r="B2" s="3">
        <v>20000000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23.25" x14ac:dyDescent="0.35">
      <c r="A3" s="1" t="s">
        <v>2</v>
      </c>
      <c r="B3" s="3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23.25" x14ac:dyDescent="0.35">
      <c r="A4" s="1" t="s">
        <v>3</v>
      </c>
      <c r="B4" s="4">
        <v>0.3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23.25" x14ac:dyDescent="0.35">
      <c r="A5" s="1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23.25" x14ac:dyDescent="0.35">
      <c r="A6" s="2" t="s">
        <v>4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23.25" x14ac:dyDescent="0.35">
      <c r="A7" s="1" t="s">
        <v>1</v>
      </c>
      <c r="B7" s="3">
        <v>20000000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23.25" x14ac:dyDescent="0.35">
      <c r="A8" s="1" t="s">
        <v>5</v>
      </c>
      <c r="B8" s="3">
        <f>B3*12</f>
        <v>36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23.25" x14ac:dyDescent="0.35">
      <c r="A9" s="1" t="s">
        <v>6</v>
      </c>
      <c r="B9" s="3">
        <f>B4/12</f>
        <v>2.4999999999999998E-2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23.25" x14ac:dyDescent="0.35">
      <c r="A10" s="1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23.25" x14ac:dyDescent="0.35">
      <c r="A11" s="2" t="s">
        <v>7</v>
      </c>
      <c r="B11" s="5">
        <f>PMT(B9,B8,-B7)</f>
        <v>849031.53486965143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23.2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23.25" x14ac:dyDescent="0.35">
      <c r="A13" s="2" t="s">
        <v>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23.25" x14ac:dyDescent="0.35">
      <c r="A14" s="2" t="s">
        <v>9</v>
      </c>
      <c r="B14" s="2" t="s">
        <v>10</v>
      </c>
      <c r="C14" s="2" t="s">
        <v>11</v>
      </c>
      <c r="D14" s="2" t="s">
        <v>12</v>
      </c>
      <c r="E14" s="2" t="s">
        <v>13</v>
      </c>
      <c r="F14" s="2" t="s">
        <v>14</v>
      </c>
      <c r="G14" s="2" t="s">
        <v>15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23.25" x14ac:dyDescent="0.35">
      <c r="A15" s="3">
        <v>0</v>
      </c>
      <c r="B15" s="3"/>
      <c r="C15" s="3"/>
      <c r="D15" s="3"/>
      <c r="E15" s="3"/>
      <c r="F15" s="3"/>
      <c r="G15" s="3">
        <f>B7</f>
        <v>20000000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23.25" x14ac:dyDescent="0.35">
      <c r="A16" s="3">
        <f>A15+1</f>
        <v>1</v>
      </c>
      <c r="B16" s="3">
        <f>$B$11</f>
        <v>849031.53486965143</v>
      </c>
      <c r="C16" s="3">
        <f>$B$9*G15</f>
        <v>499999.99999999994</v>
      </c>
      <c r="D16" s="3">
        <f>SUM($C$16:C16)</f>
        <v>499999.99999999994</v>
      </c>
      <c r="E16" s="3">
        <f>B16-C16</f>
        <v>349031.53486965148</v>
      </c>
      <c r="F16" s="3">
        <f>SUM($E$16:E16)</f>
        <v>349031.53486965148</v>
      </c>
      <c r="G16" s="3">
        <f>G15-E16</f>
        <v>19650968.465130348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23.25" x14ac:dyDescent="0.35">
      <c r="A17" s="3">
        <f t="shared" ref="A17:A51" si="0">A16+1</f>
        <v>2</v>
      </c>
      <c r="B17" s="3">
        <f t="shared" ref="B17:B51" si="1">$B$11</f>
        <v>849031.53486965143</v>
      </c>
      <c r="C17" s="3">
        <f t="shared" ref="C17:C51" si="2">$B$9*G16</f>
        <v>491274.21162825864</v>
      </c>
      <c r="D17" s="3">
        <f>SUM($C$16:C17)</f>
        <v>991274.21162825858</v>
      </c>
      <c r="E17" s="3">
        <f t="shared" ref="E17:E51" si="3">B17-C17</f>
        <v>357757.32324139279</v>
      </c>
      <c r="F17" s="3">
        <f>SUM($E$16:E17)</f>
        <v>706788.85811104428</v>
      </c>
      <c r="G17" s="3">
        <f t="shared" ref="G17:G51" si="4">G16-E17</f>
        <v>19293211.141888954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23.25" x14ac:dyDescent="0.35">
      <c r="A18" s="3">
        <f t="shared" si="0"/>
        <v>3</v>
      </c>
      <c r="B18" s="3">
        <f t="shared" si="1"/>
        <v>849031.53486965143</v>
      </c>
      <c r="C18" s="3">
        <f t="shared" si="2"/>
        <v>482330.27854722383</v>
      </c>
      <c r="D18" s="3">
        <f>SUM($C$16:C18)</f>
        <v>1473604.4901754824</v>
      </c>
      <c r="E18" s="3">
        <f t="shared" si="3"/>
        <v>366701.25632242759</v>
      </c>
      <c r="F18" s="3">
        <f>SUM($E$16:E18)</f>
        <v>1073490.1144334718</v>
      </c>
      <c r="G18" s="3">
        <f t="shared" si="4"/>
        <v>18926509.885566525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23.25" x14ac:dyDescent="0.35">
      <c r="A19" s="3">
        <f t="shared" si="0"/>
        <v>4</v>
      </c>
      <c r="B19" s="3">
        <f t="shared" si="1"/>
        <v>849031.53486965143</v>
      </c>
      <c r="C19" s="3">
        <f t="shared" si="2"/>
        <v>473162.74713916308</v>
      </c>
      <c r="D19" s="3">
        <f>SUM($C$16:C19)</f>
        <v>1946767.2373146454</v>
      </c>
      <c r="E19" s="3">
        <f t="shared" si="3"/>
        <v>375868.78773048834</v>
      </c>
      <c r="F19" s="3">
        <f>SUM($E$16:E19)</f>
        <v>1449358.90216396</v>
      </c>
      <c r="G19" s="3">
        <f t="shared" si="4"/>
        <v>18550641.097836036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23.25" x14ac:dyDescent="0.35">
      <c r="A20" s="3">
        <f t="shared" si="0"/>
        <v>5</v>
      </c>
      <c r="B20" s="3">
        <f t="shared" si="1"/>
        <v>849031.53486965143</v>
      </c>
      <c r="C20" s="3">
        <f t="shared" si="2"/>
        <v>463766.02744590089</v>
      </c>
      <c r="D20" s="3">
        <f>SUM($C$16:C20)</f>
        <v>2410533.2647605464</v>
      </c>
      <c r="E20" s="3">
        <f t="shared" si="3"/>
        <v>385265.50742375053</v>
      </c>
      <c r="F20" s="3">
        <f>SUM($E$16:E20)</f>
        <v>1834624.4095877106</v>
      </c>
      <c r="G20" s="3">
        <f t="shared" si="4"/>
        <v>18165375.590412285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23.25" x14ac:dyDescent="0.35">
      <c r="A21" s="3">
        <f t="shared" si="0"/>
        <v>6</v>
      </c>
      <c r="B21" s="3">
        <f t="shared" si="1"/>
        <v>849031.53486965143</v>
      </c>
      <c r="C21" s="3">
        <f t="shared" si="2"/>
        <v>454134.38976030709</v>
      </c>
      <c r="D21" s="3">
        <f>SUM($C$16:C21)</f>
        <v>2864667.6545208534</v>
      </c>
      <c r="E21" s="3">
        <f t="shared" si="3"/>
        <v>394897.14510934433</v>
      </c>
      <c r="F21" s="3">
        <f>SUM($E$16:E21)</f>
        <v>2229521.5546970549</v>
      </c>
      <c r="G21" s="3">
        <f t="shared" si="4"/>
        <v>17770478.445302941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23.25" x14ac:dyDescent="0.35">
      <c r="A22" s="3">
        <f t="shared" si="0"/>
        <v>7</v>
      </c>
      <c r="B22" s="3">
        <f t="shared" si="1"/>
        <v>849031.53486965143</v>
      </c>
      <c r="C22" s="3">
        <f t="shared" si="2"/>
        <v>444261.96113257349</v>
      </c>
      <c r="D22" s="3">
        <f>SUM($C$16:C22)</f>
        <v>3308929.6156534269</v>
      </c>
      <c r="E22" s="3">
        <f t="shared" si="3"/>
        <v>404769.57373707794</v>
      </c>
      <c r="F22" s="3">
        <f>SUM($E$16:E22)</f>
        <v>2634291.1284341328</v>
      </c>
      <c r="G22" s="3">
        <f t="shared" si="4"/>
        <v>17365708.871565863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23.25" x14ac:dyDescent="0.35">
      <c r="A23" s="3">
        <f t="shared" si="0"/>
        <v>8</v>
      </c>
      <c r="B23" s="3">
        <f t="shared" si="1"/>
        <v>849031.53486965143</v>
      </c>
      <c r="C23" s="3">
        <f t="shared" si="2"/>
        <v>434142.72178914654</v>
      </c>
      <c r="D23" s="3">
        <f>SUM($C$16:C23)</f>
        <v>3743072.3374425732</v>
      </c>
      <c r="E23" s="3">
        <f t="shared" si="3"/>
        <v>414888.81308050489</v>
      </c>
      <c r="F23" s="3">
        <f>SUM($E$16:E23)</f>
        <v>3049179.9415146378</v>
      </c>
      <c r="G23" s="3">
        <f t="shared" si="4"/>
        <v>16950820.058485359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23.25" x14ac:dyDescent="0.35">
      <c r="A24" s="3">
        <f t="shared" si="0"/>
        <v>9</v>
      </c>
      <c r="B24" s="3">
        <f t="shared" si="1"/>
        <v>849031.53486965143</v>
      </c>
      <c r="C24" s="3">
        <f t="shared" si="2"/>
        <v>423770.50146213395</v>
      </c>
      <c r="D24" s="3">
        <f>SUM($C$16:C24)</f>
        <v>4166842.8389047072</v>
      </c>
      <c r="E24" s="3">
        <f t="shared" si="3"/>
        <v>425261.03340751748</v>
      </c>
      <c r="F24" s="3">
        <f>SUM($E$16:E24)</f>
        <v>3474440.974922155</v>
      </c>
      <c r="G24" s="3">
        <f t="shared" si="4"/>
        <v>16525559.025077842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23.25" x14ac:dyDescent="0.35">
      <c r="A25" s="3">
        <f t="shared" si="0"/>
        <v>10</v>
      </c>
      <c r="B25" s="3">
        <f t="shared" si="1"/>
        <v>849031.53486965143</v>
      </c>
      <c r="C25" s="3">
        <f t="shared" si="2"/>
        <v>413138.97562694602</v>
      </c>
      <c r="D25" s="3">
        <f>SUM($C$16:C25)</f>
        <v>4579981.8145316532</v>
      </c>
      <c r="E25" s="3">
        <f t="shared" si="3"/>
        <v>435892.55924270541</v>
      </c>
      <c r="F25" s="3">
        <f>SUM($E$16:E25)</f>
        <v>3910333.5341648604</v>
      </c>
      <c r="G25" s="3">
        <f t="shared" si="4"/>
        <v>16089666.465835137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23.25" x14ac:dyDescent="0.35">
      <c r="A26" s="3">
        <f t="shared" si="0"/>
        <v>11</v>
      </c>
      <c r="B26" s="3">
        <f t="shared" si="1"/>
        <v>849031.53486965143</v>
      </c>
      <c r="C26" s="3">
        <f t="shared" si="2"/>
        <v>402241.6616458784</v>
      </c>
      <c r="D26" s="3">
        <f>SUM($C$16:C26)</f>
        <v>4982223.4761775313</v>
      </c>
      <c r="E26" s="3">
        <f t="shared" si="3"/>
        <v>446789.87322377303</v>
      </c>
      <c r="F26" s="3">
        <f>SUM($E$16:E26)</f>
        <v>4357123.4073886331</v>
      </c>
      <c r="G26" s="3">
        <f t="shared" si="4"/>
        <v>15642876.592611365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23.25" x14ac:dyDescent="0.35">
      <c r="A27" s="3">
        <f t="shared" si="0"/>
        <v>12</v>
      </c>
      <c r="B27" s="3">
        <f t="shared" si="1"/>
        <v>849031.53486965143</v>
      </c>
      <c r="C27" s="3">
        <f t="shared" si="2"/>
        <v>391071.91481528408</v>
      </c>
      <c r="D27" s="3">
        <f>SUM($C$16:C27)</f>
        <v>5373295.3909928156</v>
      </c>
      <c r="E27" s="3">
        <f t="shared" si="3"/>
        <v>457959.62005436735</v>
      </c>
      <c r="F27" s="3">
        <f>SUM($E$16:E27)</f>
        <v>4815083.0274430001</v>
      </c>
      <c r="G27" s="3">
        <f t="shared" si="4"/>
        <v>15184916.972556997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23.25" x14ac:dyDescent="0.35">
      <c r="A28" s="3">
        <f t="shared" si="0"/>
        <v>13</v>
      </c>
      <c r="B28" s="3">
        <f t="shared" si="1"/>
        <v>849031.53486965143</v>
      </c>
      <c r="C28" s="3">
        <f t="shared" si="2"/>
        <v>379622.92431392492</v>
      </c>
      <c r="D28" s="3">
        <f>SUM($C$16:C28)</f>
        <v>5752918.3153067408</v>
      </c>
      <c r="E28" s="3">
        <f t="shared" si="3"/>
        <v>469408.61055572651</v>
      </c>
      <c r="F28" s="3">
        <f>SUM($E$16:E28)</f>
        <v>5284491.6379987262</v>
      </c>
      <c r="G28" s="3">
        <f t="shared" si="4"/>
        <v>14715508.36200127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23.25" x14ac:dyDescent="0.35">
      <c r="A29" s="3">
        <f t="shared" si="0"/>
        <v>14</v>
      </c>
      <c r="B29" s="3">
        <f t="shared" si="1"/>
        <v>849031.53486965143</v>
      </c>
      <c r="C29" s="3">
        <f t="shared" si="2"/>
        <v>367887.70905003173</v>
      </c>
      <c r="D29" s="3">
        <f>SUM($C$16:C29)</f>
        <v>6120806.0243567722</v>
      </c>
      <c r="E29" s="3">
        <f t="shared" si="3"/>
        <v>481143.8258196197</v>
      </c>
      <c r="F29" s="3">
        <f>SUM($E$16:E29)</f>
        <v>5765635.4638183462</v>
      </c>
      <c r="G29" s="3">
        <f t="shared" si="4"/>
        <v>14234364.536181651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23.25" x14ac:dyDescent="0.35">
      <c r="A30" s="3">
        <f t="shared" si="0"/>
        <v>15</v>
      </c>
      <c r="B30" s="3">
        <f t="shared" si="1"/>
        <v>849031.53486965143</v>
      </c>
      <c r="C30" s="3">
        <f t="shared" si="2"/>
        <v>355859.11340454122</v>
      </c>
      <c r="D30" s="3">
        <f>SUM($C$16:C30)</f>
        <v>6476665.1377613135</v>
      </c>
      <c r="E30" s="3">
        <f t="shared" si="3"/>
        <v>493172.42146511021</v>
      </c>
      <c r="F30" s="3">
        <f>SUM($E$16:E30)</f>
        <v>6258807.8852834562</v>
      </c>
      <c r="G30" s="3">
        <f t="shared" si="4"/>
        <v>13741192.114716541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23.25" x14ac:dyDescent="0.35">
      <c r="A31" s="3">
        <f t="shared" si="0"/>
        <v>16</v>
      </c>
      <c r="B31" s="3">
        <f t="shared" si="1"/>
        <v>849031.53486965143</v>
      </c>
      <c r="C31" s="3">
        <f t="shared" si="2"/>
        <v>343529.8028679135</v>
      </c>
      <c r="D31" s="3">
        <f>SUM($C$16:C31)</f>
        <v>6820194.9406292271</v>
      </c>
      <c r="E31" s="3">
        <f t="shared" si="3"/>
        <v>505501.73200173792</v>
      </c>
      <c r="F31" s="3">
        <f>SUM($E$16:E31)</f>
        <v>6764309.6172851939</v>
      </c>
      <c r="G31" s="3">
        <f t="shared" si="4"/>
        <v>13235690.382714802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23.25" x14ac:dyDescent="0.35">
      <c r="A32" s="3">
        <f t="shared" si="0"/>
        <v>17</v>
      </c>
      <c r="B32" s="3">
        <f t="shared" si="1"/>
        <v>849031.53486965143</v>
      </c>
      <c r="C32" s="3">
        <f t="shared" si="2"/>
        <v>330892.25956787006</v>
      </c>
      <c r="D32" s="3">
        <f>SUM($C$16:C32)</f>
        <v>7151087.2001970969</v>
      </c>
      <c r="E32" s="3">
        <f t="shared" si="3"/>
        <v>518139.27530178137</v>
      </c>
      <c r="F32" s="3">
        <f>SUM($E$16:E32)</f>
        <v>7282448.8925869754</v>
      </c>
      <c r="G32" s="3">
        <f t="shared" si="4"/>
        <v>12717551.107413022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23.25" x14ac:dyDescent="0.35">
      <c r="A33" s="3">
        <f t="shared" si="0"/>
        <v>18</v>
      </c>
      <c r="B33" s="3">
        <f t="shared" si="1"/>
        <v>849031.53486965143</v>
      </c>
      <c r="C33" s="3">
        <f t="shared" si="2"/>
        <v>317938.77768532553</v>
      </c>
      <c r="D33" s="3">
        <f>SUM($C$16:C33)</f>
        <v>7469025.9778824225</v>
      </c>
      <c r="E33" s="3">
        <f t="shared" si="3"/>
        <v>531092.75718432595</v>
      </c>
      <c r="F33" s="3">
        <f>SUM($E$16:E33)</f>
        <v>7813541.6497713011</v>
      </c>
      <c r="G33" s="3">
        <f t="shared" si="4"/>
        <v>12186458.350228695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23.25" x14ac:dyDescent="0.35">
      <c r="A34" s="3">
        <f t="shared" si="0"/>
        <v>19</v>
      </c>
      <c r="B34" s="3">
        <f t="shared" si="1"/>
        <v>849031.53486965143</v>
      </c>
      <c r="C34" s="3">
        <f t="shared" si="2"/>
        <v>304661.45875571738</v>
      </c>
      <c r="D34" s="3">
        <f>SUM($C$16:C34)</f>
        <v>7773687.4366381401</v>
      </c>
      <c r="E34" s="3">
        <f t="shared" si="3"/>
        <v>544370.07611393405</v>
      </c>
      <c r="F34" s="3">
        <f>SUM($E$16:E34)</f>
        <v>8357911.7258852348</v>
      </c>
      <c r="G34" s="3">
        <f t="shared" si="4"/>
        <v>11642088.274114762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23.25" x14ac:dyDescent="0.35">
      <c r="A35" s="3">
        <f t="shared" si="0"/>
        <v>20</v>
      </c>
      <c r="B35" s="3">
        <f t="shared" si="1"/>
        <v>849031.53486965143</v>
      </c>
      <c r="C35" s="3">
        <f t="shared" si="2"/>
        <v>291052.20685286901</v>
      </c>
      <c r="D35" s="3">
        <f>SUM($C$16:C35)</f>
        <v>8064739.6434910093</v>
      </c>
      <c r="E35" s="3">
        <f t="shared" si="3"/>
        <v>557979.32801678241</v>
      </c>
      <c r="F35" s="3">
        <f>SUM($E$16:E35)</f>
        <v>8915891.053902017</v>
      </c>
      <c r="G35" s="3">
        <f t="shared" si="4"/>
        <v>11084108.946097979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23.25" x14ac:dyDescent="0.35">
      <c r="A36" s="3">
        <f t="shared" si="0"/>
        <v>21</v>
      </c>
      <c r="B36" s="3">
        <f t="shared" si="1"/>
        <v>849031.53486965143</v>
      </c>
      <c r="C36" s="3">
        <f t="shared" si="2"/>
        <v>277102.72365244944</v>
      </c>
      <c r="D36" s="3">
        <f>SUM($C$16:C36)</f>
        <v>8341842.3671434587</v>
      </c>
      <c r="E36" s="3">
        <f t="shared" si="3"/>
        <v>571928.81121720199</v>
      </c>
      <c r="F36" s="3">
        <f>SUM($E$16:E36)</f>
        <v>9487819.8651192188</v>
      </c>
      <c r="G36" s="3">
        <f t="shared" si="4"/>
        <v>10512180.134880777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23.25" x14ac:dyDescent="0.35">
      <c r="A37" s="3">
        <f t="shared" si="0"/>
        <v>22</v>
      </c>
      <c r="B37" s="3">
        <f t="shared" si="1"/>
        <v>849031.53486965143</v>
      </c>
      <c r="C37" s="3">
        <f t="shared" si="2"/>
        <v>262804.50337201939</v>
      </c>
      <c r="D37" s="3">
        <f>SUM($C$16:C37)</f>
        <v>8604646.8705154788</v>
      </c>
      <c r="E37" s="3">
        <f t="shared" si="3"/>
        <v>586227.03149763204</v>
      </c>
      <c r="F37" s="3">
        <f>SUM($E$16:E37)</f>
        <v>10074046.89661685</v>
      </c>
      <c r="G37" s="3">
        <f t="shared" si="4"/>
        <v>9925953.1033831462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23.25" x14ac:dyDescent="0.35">
      <c r="A38" s="3">
        <f t="shared" si="0"/>
        <v>23</v>
      </c>
      <c r="B38" s="3">
        <f t="shared" si="1"/>
        <v>849031.53486965143</v>
      </c>
      <c r="C38" s="3">
        <f t="shared" si="2"/>
        <v>248148.82758457863</v>
      </c>
      <c r="D38" s="3">
        <f>SUM($C$16:C38)</f>
        <v>8852795.6981000565</v>
      </c>
      <c r="E38" s="3">
        <f t="shared" si="3"/>
        <v>600882.70728507277</v>
      </c>
      <c r="F38" s="3">
        <f>SUM($E$16:E38)</f>
        <v>10674929.603901923</v>
      </c>
      <c r="G38" s="3">
        <f t="shared" si="4"/>
        <v>9325070.3960980736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23.25" x14ac:dyDescent="0.35">
      <c r="A39" s="3">
        <f t="shared" si="0"/>
        <v>24</v>
      </c>
      <c r="B39" s="3">
        <f t="shared" si="1"/>
        <v>849031.53486965143</v>
      </c>
      <c r="C39" s="3">
        <f t="shared" si="2"/>
        <v>233126.75990245183</v>
      </c>
      <c r="D39" s="3">
        <f>SUM($C$16:C39)</f>
        <v>9085922.4580025077</v>
      </c>
      <c r="E39" s="3">
        <f t="shared" si="3"/>
        <v>615904.77496719966</v>
      </c>
      <c r="F39" s="3">
        <f>SUM($E$16:E39)</f>
        <v>11290834.378869122</v>
      </c>
      <c r="G39" s="3">
        <f t="shared" si="4"/>
        <v>8709165.6211308744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23.25" x14ac:dyDescent="0.35">
      <c r="A40" s="3">
        <f t="shared" si="0"/>
        <v>25</v>
      </c>
      <c r="B40" s="3">
        <f t="shared" si="1"/>
        <v>849031.53486965143</v>
      </c>
      <c r="C40" s="3">
        <f t="shared" si="2"/>
        <v>217729.14052827185</v>
      </c>
      <c r="D40" s="3">
        <f>SUM($C$16:C40)</f>
        <v>9303651.5985307787</v>
      </c>
      <c r="E40" s="3">
        <f t="shared" si="3"/>
        <v>631302.39434137964</v>
      </c>
      <c r="F40" s="3">
        <f>SUM($E$16:E40)</f>
        <v>11922136.773210501</v>
      </c>
      <c r="G40" s="3">
        <f t="shared" si="4"/>
        <v>8077863.226789495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23.25" x14ac:dyDescent="0.35">
      <c r="A41" s="3">
        <f t="shared" si="0"/>
        <v>26</v>
      </c>
      <c r="B41" s="3">
        <f t="shared" si="1"/>
        <v>849031.53486965143</v>
      </c>
      <c r="C41" s="3">
        <f t="shared" si="2"/>
        <v>201946.58066973736</v>
      </c>
      <c r="D41" s="3">
        <f>SUM($C$16:C41)</f>
        <v>9505598.1792005152</v>
      </c>
      <c r="E41" s="3">
        <f t="shared" si="3"/>
        <v>647084.95419991412</v>
      </c>
      <c r="F41" s="3">
        <f>SUM($E$16:E41)</f>
        <v>12569221.727410415</v>
      </c>
      <c r="G41" s="3">
        <f t="shared" si="4"/>
        <v>7430778.2725895811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23.25" x14ac:dyDescent="0.35">
      <c r="A42" s="3">
        <f t="shared" si="0"/>
        <v>27</v>
      </c>
      <c r="B42" s="3">
        <f t="shared" si="1"/>
        <v>849031.53486965143</v>
      </c>
      <c r="C42" s="3">
        <f t="shared" si="2"/>
        <v>185769.4568147395</v>
      </c>
      <c r="D42" s="3">
        <f>SUM($C$16:C42)</f>
        <v>9691367.636015255</v>
      </c>
      <c r="E42" s="3">
        <f t="shared" si="3"/>
        <v>663262.07805491192</v>
      </c>
      <c r="F42" s="3">
        <f>SUM($E$16:E42)</f>
        <v>13232483.805465328</v>
      </c>
      <c r="G42" s="3">
        <f t="shared" si="4"/>
        <v>6767516.1945346687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23.25" x14ac:dyDescent="0.35">
      <c r="A43" s="3">
        <f t="shared" si="0"/>
        <v>28</v>
      </c>
      <c r="B43" s="3">
        <f t="shared" si="1"/>
        <v>849031.53486965143</v>
      </c>
      <c r="C43" s="3">
        <f t="shared" si="2"/>
        <v>169187.90486336671</v>
      </c>
      <c r="D43" s="3">
        <f>SUM($C$16:C43)</f>
        <v>9860555.5408786219</v>
      </c>
      <c r="E43" s="3">
        <f t="shared" si="3"/>
        <v>679843.63000628469</v>
      </c>
      <c r="F43" s="3">
        <f>SUM($E$16:E43)</f>
        <v>13912327.435471613</v>
      </c>
      <c r="G43" s="3">
        <f t="shared" si="4"/>
        <v>6087672.5645283842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23.25" x14ac:dyDescent="0.35">
      <c r="A44" s="3">
        <f t="shared" si="0"/>
        <v>29</v>
      </c>
      <c r="B44" s="3">
        <f t="shared" si="1"/>
        <v>849031.53486965143</v>
      </c>
      <c r="C44" s="3">
        <f t="shared" si="2"/>
        <v>152191.81411320961</v>
      </c>
      <c r="D44" s="3">
        <f>SUM($C$16:C44)</f>
        <v>10012747.354991831</v>
      </c>
      <c r="E44" s="3">
        <f t="shared" si="3"/>
        <v>696839.72075644182</v>
      </c>
      <c r="F44" s="3">
        <f>SUM($E$16:E44)</f>
        <v>14609167.156228054</v>
      </c>
      <c r="G44" s="3">
        <f t="shared" si="4"/>
        <v>5390832.843771942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23.25" x14ac:dyDescent="0.35">
      <c r="A45" s="3">
        <f t="shared" si="0"/>
        <v>30</v>
      </c>
      <c r="B45" s="3">
        <f t="shared" si="1"/>
        <v>849031.53486965143</v>
      </c>
      <c r="C45" s="3">
        <f t="shared" si="2"/>
        <v>134770.82109429853</v>
      </c>
      <c r="D45" s="3">
        <f>SUM($C$16:C45)</f>
        <v>10147518.17608613</v>
      </c>
      <c r="E45" s="3">
        <f t="shared" si="3"/>
        <v>714260.71377535292</v>
      </c>
      <c r="F45" s="3">
        <f>SUM($E$16:E45)</f>
        <v>15323427.870003408</v>
      </c>
      <c r="G45" s="3">
        <f t="shared" si="4"/>
        <v>4676572.1299965894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23.25" x14ac:dyDescent="0.35">
      <c r="A46" s="3">
        <f t="shared" si="0"/>
        <v>31</v>
      </c>
      <c r="B46" s="3">
        <f t="shared" si="1"/>
        <v>849031.53486965143</v>
      </c>
      <c r="C46" s="3">
        <f t="shared" si="2"/>
        <v>116914.30324991472</v>
      </c>
      <c r="D46" s="3">
        <f>SUM($C$16:C46)</f>
        <v>10264432.479336044</v>
      </c>
      <c r="E46" s="3">
        <f t="shared" si="3"/>
        <v>732117.23161973665</v>
      </c>
      <c r="F46" s="3">
        <f>SUM($E$16:E46)</f>
        <v>16055545.101623144</v>
      </c>
      <c r="G46" s="3">
        <f t="shared" si="4"/>
        <v>3944454.8983768527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23.25" x14ac:dyDescent="0.35">
      <c r="A47" s="3">
        <f t="shared" si="0"/>
        <v>32</v>
      </c>
      <c r="B47" s="3">
        <f t="shared" si="1"/>
        <v>849031.53486965143</v>
      </c>
      <c r="C47" s="3">
        <f t="shared" si="2"/>
        <v>98611.372459421313</v>
      </c>
      <c r="D47" s="3">
        <f>SUM($C$16:C47)</f>
        <v>10363043.851795465</v>
      </c>
      <c r="E47" s="3">
        <f t="shared" si="3"/>
        <v>750420.16241023014</v>
      </c>
      <c r="F47" s="3">
        <f>SUM($E$16:E47)</f>
        <v>16805965.264033373</v>
      </c>
      <c r="G47" s="3">
        <f t="shared" si="4"/>
        <v>3194034.7359666228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23.25" x14ac:dyDescent="0.35">
      <c r="A48" s="3">
        <f t="shared" si="0"/>
        <v>33</v>
      </c>
      <c r="B48" s="3">
        <f t="shared" si="1"/>
        <v>849031.53486965143</v>
      </c>
      <c r="C48" s="3">
        <f t="shared" si="2"/>
        <v>79850.868399165571</v>
      </c>
      <c r="D48" s="3">
        <f>SUM($C$16:C48)</f>
        <v>10442894.72019463</v>
      </c>
      <c r="E48" s="3">
        <f t="shared" si="3"/>
        <v>769180.66647048586</v>
      </c>
      <c r="F48" s="3">
        <f>SUM($E$16:E48)</f>
        <v>17575145.93050386</v>
      </c>
      <c r="G48" s="3">
        <f t="shared" si="4"/>
        <v>2424854.0694961371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23.25" x14ac:dyDescent="0.35">
      <c r="A49" s="3">
        <f t="shared" si="0"/>
        <v>34</v>
      </c>
      <c r="B49" s="3">
        <f t="shared" si="1"/>
        <v>849031.53486965143</v>
      </c>
      <c r="C49" s="3">
        <f t="shared" si="2"/>
        <v>60621.35173740342</v>
      </c>
      <c r="D49" s="3">
        <f>SUM($C$16:C49)</f>
        <v>10503516.071932035</v>
      </c>
      <c r="E49" s="3">
        <f t="shared" si="3"/>
        <v>788410.183132248</v>
      </c>
      <c r="F49" s="3">
        <f>SUM($E$16:E49)</f>
        <v>18363556.113636106</v>
      </c>
      <c r="G49" s="3">
        <f t="shared" si="4"/>
        <v>1636443.8863638891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23.25" x14ac:dyDescent="0.35">
      <c r="A50" s="3">
        <f t="shared" si="0"/>
        <v>35</v>
      </c>
      <c r="B50" s="3">
        <f t="shared" si="1"/>
        <v>849031.53486965143</v>
      </c>
      <c r="C50" s="3">
        <f t="shared" si="2"/>
        <v>40911.097159097226</v>
      </c>
      <c r="D50" s="3">
        <f>SUM($C$16:C50)</f>
        <v>10544427.169091132</v>
      </c>
      <c r="E50" s="3">
        <f t="shared" si="3"/>
        <v>808120.43771055422</v>
      </c>
      <c r="F50" s="3">
        <f>SUM($E$16:E50)</f>
        <v>19171676.55134666</v>
      </c>
      <c r="G50" s="3">
        <f t="shared" si="4"/>
        <v>828323.44865333487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23.25" x14ac:dyDescent="0.35">
      <c r="A51" s="3">
        <f t="shared" si="0"/>
        <v>36</v>
      </c>
      <c r="B51" s="3">
        <f t="shared" si="1"/>
        <v>849031.53486965143</v>
      </c>
      <c r="C51" s="3">
        <f t="shared" si="2"/>
        <v>20708.08621633337</v>
      </c>
      <c r="D51" s="10">
        <f>SUM($C$16:C51)</f>
        <v>10565135.255307466</v>
      </c>
      <c r="E51" s="3">
        <f t="shared" si="3"/>
        <v>828323.4486533181</v>
      </c>
      <c r="F51" s="7">
        <f>SUM($E$16:E51)</f>
        <v>19999999.999999978</v>
      </c>
      <c r="G51" s="8">
        <f t="shared" si="4"/>
        <v>1.6763806343078613E-8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23.25" x14ac:dyDescent="0.35">
      <c r="A52" s="3"/>
      <c r="B52" s="3"/>
      <c r="C52" s="10">
        <f>SUM(C16:C51)</f>
        <v>10565135.255307466</v>
      </c>
      <c r="D52" s="3"/>
      <c r="E52" s="9"/>
      <c r="F52" s="3"/>
      <c r="G52" s="3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23.25" x14ac:dyDescent="0.35">
      <c r="A53" s="6" t="s">
        <v>16</v>
      </c>
      <c r="B53" s="6">
        <f>SUM(B16:B51)</f>
        <v>30565135.255307473</v>
      </c>
      <c r="C53" s="3"/>
      <c r="D53" s="3"/>
      <c r="E53" s="3"/>
      <c r="F53" s="3"/>
      <c r="G53" s="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23.25" x14ac:dyDescent="0.35">
      <c r="A54" s="6" t="s">
        <v>17</v>
      </c>
      <c r="B54" s="3"/>
      <c r="C54" s="6">
        <f>C52</f>
        <v>10565135.255307466</v>
      </c>
      <c r="D54" s="3"/>
      <c r="E54" s="3"/>
      <c r="F54" s="3"/>
      <c r="G54" s="3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23.25" x14ac:dyDescent="0.35">
      <c r="A55" s="3" t="s">
        <v>18</v>
      </c>
      <c r="B55" s="3"/>
      <c r="C55" s="6">
        <f>F51</f>
        <v>19999999.999999978</v>
      </c>
      <c r="D55" s="3"/>
      <c r="E55" s="3"/>
      <c r="F55" s="3"/>
      <c r="G55" s="3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23.25" x14ac:dyDescent="0.35">
      <c r="A56" s="3"/>
      <c r="B56" s="3"/>
      <c r="C56" s="3"/>
      <c r="D56" s="3"/>
      <c r="E56" s="3"/>
      <c r="F56" s="3"/>
      <c r="G56" s="3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23.25" x14ac:dyDescent="0.35">
      <c r="A57" s="3"/>
      <c r="B57" s="3"/>
      <c r="C57" s="3"/>
      <c r="D57" s="3"/>
      <c r="E57" s="3"/>
      <c r="F57" s="3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23.25" x14ac:dyDescent="0.35">
      <c r="A58" s="3"/>
      <c r="B58" s="3"/>
      <c r="C58" s="3"/>
      <c r="D58" s="3"/>
      <c r="E58" s="3"/>
      <c r="F58" s="3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23.25" x14ac:dyDescent="0.35">
      <c r="A59" s="3"/>
      <c r="B59" s="3"/>
      <c r="C59" s="3"/>
      <c r="D59" s="3"/>
      <c r="E59" s="3"/>
      <c r="F59" s="3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23.25" x14ac:dyDescent="0.35">
      <c r="A60" s="3"/>
      <c r="B60" s="3"/>
      <c r="C60" s="3"/>
      <c r="D60" s="3"/>
      <c r="E60" s="3"/>
      <c r="F60" s="3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23.25" x14ac:dyDescent="0.35">
      <c r="A61" s="3"/>
      <c r="B61" s="3"/>
      <c r="C61" s="3"/>
      <c r="D61" s="3"/>
      <c r="E61" s="3"/>
      <c r="F61" s="3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23.25" x14ac:dyDescent="0.35">
      <c r="A62" s="3"/>
      <c r="B62" s="3"/>
      <c r="C62" s="3"/>
      <c r="D62" s="3"/>
      <c r="E62" s="3"/>
      <c r="F62" s="3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23.25" x14ac:dyDescent="0.35">
      <c r="A63" s="3"/>
      <c r="B63" s="3"/>
      <c r="C63" s="3"/>
      <c r="D63" s="3"/>
      <c r="E63" s="3"/>
      <c r="F63" s="3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23.25" x14ac:dyDescent="0.35">
      <c r="A64" s="3"/>
      <c r="B64" s="3"/>
      <c r="C64" s="3"/>
      <c r="D64" s="3"/>
      <c r="E64" s="3"/>
      <c r="F64" s="3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23.25" x14ac:dyDescent="0.35">
      <c r="A65" s="3"/>
      <c r="B65" s="3"/>
      <c r="C65" s="3"/>
      <c r="D65" s="3"/>
      <c r="E65" s="3"/>
      <c r="F65" s="3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23.25" x14ac:dyDescent="0.35">
      <c r="A66" s="3"/>
      <c r="B66" s="3"/>
      <c r="C66" s="3"/>
      <c r="D66" s="3"/>
      <c r="E66" s="3"/>
      <c r="F66" s="3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23.25" x14ac:dyDescent="0.35">
      <c r="A67" s="3"/>
      <c r="B67" s="3"/>
      <c r="C67" s="3"/>
      <c r="D67" s="3"/>
      <c r="E67" s="3"/>
      <c r="F67" s="3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23.25" x14ac:dyDescent="0.35">
      <c r="A68" s="3"/>
      <c r="B68" s="3"/>
      <c r="C68" s="3"/>
      <c r="D68" s="3"/>
      <c r="E68" s="3"/>
      <c r="F68" s="3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23.25" x14ac:dyDescent="0.35">
      <c r="A69" s="3"/>
      <c r="B69" s="3"/>
      <c r="C69" s="3"/>
      <c r="D69" s="3"/>
      <c r="E69" s="3"/>
      <c r="F69" s="3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23.25" x14ac:dyDescent="0.35">
      <c r="A70" s="3"/>
      <c r="B70" s="3"/>
      <c r="C70" s="3"/>
      <c r="D70" s="3"/>
      <c r="E70" s="3"/>
      <c r="F70" s="3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23.25" x14ac:dyDescent="0.35">
      <c r="A71" s="3"/>
      <c r="B71" s="3"/>
      <c r="C71" s="3"/>
      <c r="D71" s="3"/>
      <c r="E71" s="3"/>
      <c r="F71" s="3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23.25" x14ac:dyDescent="0.35">
      <c r="A72" s="3"/>
      <c r="B72" s="3"/>
      <c r="C72" s="3"/>
      <c r="D72" s="3"/>
      <c r="E72" s="3"/>
      <c r="F72" s="3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23.25" x14ac:dyDescent="0.35">
      <c r="A73" s="3"/>
      <c r="B73" s="3"/>
      <c r="C73" s="3"/>
      <c r="D73" s="3"/>
      <c r="E73" s="3"/>
      <c r="F73" s="3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23.25" x14ac:dyDescent="0.35">
      <c r="A74" s="3"/>
      <c r="B74" s="3"/>
      <c r="C74" s="3"/>
      <c r="D74" s="3"/>
      <c r="E74" s="3"/>
      <c r="F74" s="3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23.25" x14ac:dyDescent="0.35">
      <c r="A75" s="3"/>
      <c r="B75" s="3"/>
      <c r="C75" s="3"/>
      <c r="D75" s="3"/>
      <c r="E75" s="3"/>
      <c r="F75" s="3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23.25" x14ac:dyDescent="0.35">
      <c r="A76" s="3"/>
      <c r="B76" s="3"/>
      <c r="C76" s="3"/>
      <c r="D76" s="3"/>
      <c r="E76" s="3"/>
      <c r="F76" s="3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23.25" x14ac:dyDescent="0.35">
      <c r="A77" s="3"/>
      <c r="B77" s="3"/>
      <c r="C77" s="3"/>
      <c r="D77" s="3"/>
      <c r="E77" s="3"/>
      <c r="F77" s="3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23.25" x14ac:dyDescent="0.35">
      <c r="A78" s="3"/>
      <c r="B78" s="3"/>
      <c r="C78" s="3"/>
      <c r="D78" s="3"/>
      <c r="E78" s="3"/>
      <c r="F78" s="3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23.25" x14ac:dyDescent="0.35">
      <c r="A79" s="3"/>
      <c r="B79" s="3"/>
      <c r="C79" s="3"/>
      <c r="D79" s="3"/>
      <c r="E79" s="3"/>
      <c r="F79" s="3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23.25" x14ac:dyDescent="0.35">
      <c r="A80" s="3"/>
      <c r="B80" s="3"/>
      <c r="C80" s="3"/>
      <c r="D80" s="3"/>
      <c r="E80" s="3"/>
      <c r="F80" s="3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23.25" x14ac:dyDescent="0.35">
      <c r="A81" s="3"/>
      <c r="B81" s="3"/>
      <c r="C81" s="3"/>
      <c r="D81" s="3"/>
      <c r="E81" s="3"/>
      <c r="F81" s="3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23.25" x14ac:dyDescent="0.35">
      <c r="A82" s="3"/>
      <c r="B82" s="3"/>
      <c r="C82" s="3"/>
      <c r="D82" s="3"/>
      <c r="E82" s="3"/>
      <c r="F82" s="3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23.25" x14ac:dyDescent="0.35">
      <c r="A83" s="3"/>
      <c r="B83" s="3"/>
      <c r="C83" s="3"/>
      <c r="D83" s="3"/>
      <c r="E83" s="3"/>
      <c r="F83" s="3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23.25" x14ac:dyDescent="0.35">
      <c r="A84" s="3"/>
      <c r="B84" s="3"/>
      <c r="C84" s="3"/>
      <c r="D84" s="3"/>
      <c r="E84" s="3"/>
      <c r="F84" s="3"/>
      <c r="G84" s="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23.25" x14ac:dyDescent="0.35">
      <c r="A85" s="3"/>
      <c r="B85" s="3"/>
      <c r="C85" s="3"/>
      <c r="D85" s="3"/>
      <c r="E85" s="3"/>
      <c r="F85" s="3"/>
      <c r="G85" s="3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23.25" x14ac:dyDescent="0.35">
      <c r="A86" s="3"/>
      <c r="B86" s="3"/>
      <c r="C86" s="3"/>
      <c r="D86" s="3"/>
      <c r="E86" s="3"/>
      <c r="F86" s="3"/>
      <c r="G86" s="3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23.25" x14ac:dyDescent="0.35">
      <c r="A87" s="3"/>
      <c r="B87" s="3"/>
      <c r="C87" s="3"/>
      <c r="D87" s="3"/>
      <c r="E87" s="3"/>
      <c r="F87" s="3"/>
      <c r="G87" s="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23.25" x14ac:dyDescent="0.35">
      <c r="A88" s="3"/>
      <c r="B88" s="3"/>
      <c r="C88" s="3"/>
      <c r="D88" s="3"/>
      <c r="E88" s="3"/>
      <c r="F88" s="3"/>
      <c r="G88" s="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23.25" x14ac:dyDescent="0.35">
      <c r="A89" s="3"/>
      <c r="B89" s="3"/>
      <c r="C89" s="3"/>
      <c r="D89" s="3"/>
      <c r="E89" s="3"/>
      <c r="F89" s="3"/>
      <c r="G89" s="3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23.25" x14ac:dyDescent="0.35">
      <c r="A90" s="3"/>
      <c r="B90" s="3"/>
      <c r="C90" s="3"/>
      <c r="D90" s="3"/>
      <c r="E90" s="3"/>
      <c r="F90" s="3"/>
      <c r="G90" s="3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23.25" x14ac:dyDescent="0.35">
      <c r="A91" s="3"/>
      <c r="B91" s="3"/>
      <c r="C91" s="3"/>
      <c r="D91" s="3"/>
      <c r="E91" s="3"/>
      <c r="F91" s="3"/>
      <c r="G91" s="3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23.25" x14ac:dyDescent="0.35">
      <c r="A92" s="3"/>
      <c r="B92" s="3"/>
      <c r="C92" s="3"/>
      <c r="D92" s="3"/>
      <c r="E92" s="3"/>
      <c r="F92" s="3"/>
      <c r="G92" s="3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23.25" x14ac:dyDescent="0.35">
      <c r="A93" s="3"/>
      <c r="B93" s="3"/>
      <c r="C93" s="3"/>
      <c r="D93" s="3"/>
      <c r="E93" s="3"/>
      <c r="F93" s="3"/>
      <c r="G93" s="3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23.25" x14ac:dyDescent="0.35">
      <c r="A94" s="3"/>
      <c r="B94" s="3"/>
      <c r="C94" s="3"/>
      <c r="D94" s="3"/>
      <c r="E94" s="3"/>
      <c r="F94" s="3"/>
      <c r="G94" s="3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23.25" x14ac:dyDescent="0.35">
      <c r="A95" s="3"/>
      <c r="B95" s="3"/>
      <c r="C95" s="3"/>
      <c r="D95" s="3"/>
      <c r="E95" s="3"/>
      <c r="F95" s="3"/>
      <c r="G95" s="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23.25" x14ac:dyDescent="0.35">
      <c r="A96" s="3"/>
      <c r="B96" s="3"/>
      <c r="C96" s="3"/>
      <c r="D96" s="3"/>
      <c r="E96" s="3"/>
      <c r="F96" s="3"/>
      <c r="G96" s="3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23.25" x14ac:dyDescent="0.35">
      <c r="A97" s="3"/>
      <c r="B97" s="3"/>
      <c r="C97" s="3"/>
      <c r="D97" s="3"/>
      <c r="E97" s="3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ht="23.25" x14ac:dyDescent="0.35">
      <c r="A98" s="3"/>
      <c r="B98" s="3"/>
      <c r="C98" s="3"/>
      <c r="D98" s="3"/>
      <c r="E98" s="3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ht="23.25" x14ac:dyDescent="0.35">
      <c r="A99" s="3"/>
      <c r="B99" s="3"/>
      <c r="C99" s="3"/>
      <c r="D99" s="3"/>
      <c r="E99" s="3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ht="23.25" x14ac:dyDescent="0.35">
      <c r="A100" s="3"/>
      <c r="B100" s="3"/>
      <c r="C100" s="3"/>
      <c r="D100" s="3"/>
      <c r="E100" s="3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ht="23.25" x14ac:dyDescent="0.35">
      <c r="A101" s="3"/>
      <c r="B101" s="3"/>
      <c r="C101" s="3"/>
      <c r="D101" s="3"/>
      <c r="E101" s="3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ht="23.25" x14ac:dyDescent="0.35">
      <c r="A102" s="3"/>
      <c r="B102" s="3"/>
      <c r="C102" s="3"/>
      <c r="D102" s="3"/>
      <c r="E102" s="3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ht="23.25" x14ac:dyDescent="0.35">
      <c r="A103" s="3"/>
      <c r="B103" s="3"/>
      <c r="C103" s="3"/>
      <c r="D103" s="3"/>
      <c r="E103" s="3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ht="23.25" x14ac:dyDescent="0.35">
      <c r="A104" s="3"/>
      <c r="B104" s="3"/>
      <c r="C104" s="3"/>
      <c r="D104" s="3"/>
      <c r="E104" s="3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ht="23.25" x14ac:dyDescent="0.35">
      <c r="A105" s="3"/>
      <c r="B105" s="3"/>
      <c r="C105" s="3"/>
      <c r="D105" s="3"/>
      <c r="E105" s="3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ht="23.25" x14ac:dyDescent="0.35">
      <c r="A106" s="3"/>
      <c r="B106" s="3"/>
      <c r="C106" s="3"/>
      <c r="D106" s="3"/>
      <c r="E106" s="3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ht="23.25" x14ac:dyDescent="0.35">
      <c r="A107" s="3"/>
      <c r="B107" s="3"/>
      <c r="C107" s="3"/>
      <c r="D107" s="3"/>
      <c r="E107" s="3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ht="23.25" x14ac:dyDescent="0.35">
      <c r="A108" s="3"/>
      <c r="B108" s="3"/>
      <c r="C108" s="3"/>
      <c r="D108" s="3"/>
      <c r="E108" s="3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ht="23.25" x14ac:dyDescent="0.35">
      <c r="A109" s="3"/>
      <c r="B109" s="3"/>
      <c r="C109" s="3"/>
      <c r="D109" s="3"/>
      <c r="E109" s="3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ht="23.25" x14ac:dyDescent="0.35">
      <c r="A110" s="3"/>
      <c r="B110" s="3"/>
      <c r="C110" s="3"/>
      <c r="D110" s="3"/>
      <c r="E110" s="3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ht="23.25" x14ac:dyDescent="0.35">
      <c r="A111" s="3"/>
      <c r="B111" s="3"/>
      <c r="C111" s="3"/>
      <c r="D111" s="3"/>
      <c r="E111" s="3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ht="23.25" x14ac:dyDescent="0.35">
      <c r="A112" s="3"/>
      <c r="B112" s="3"/>
      <c r="C112" s="3"/>
      <c r="D112" s="3"/>
      <c r="E112" s="3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ht="23.25" x14ac:dyDescent="0.35">
      <c r="A113" s="3"/>
      <c r="B113" s="3"/>
      <c r="C113" s="3"/>
      <c r="D113" s="3"/>
      <c r="E113" s="3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ht="23.25" x14ac:dyDescent="0.35">
      <c r="A114" s="3"/>
      <c r="B114" s="3"/>
      <c r="C114" s="3"/>
      <c r="D114" s="3"/>
      <c r="E114" s="3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ht="23.25" x14ac:dyDescent="0.35">
      <c r="A115" s="3"/>
      <c r="B115" s="3"/>
      <c r="C115" s="3"/>
      <c r="D115" s="3"/>
      <c r="E115" s="3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ht="23.25" x14ac:dyDescent="0.35">
      <c r="A116" s="3"/>
      <c r="B116" s="3"/>
      <c r="C116" s="3"/>
      <c r="D116" s="3"/>
      <c r="E116" s="3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ht="23.25" x14ac:dyDescent="0.35">
      <c r="A117" s="3"/>
      <c r="B117" s="3"/>
      <c r="C117" s="3"/>
      <c r="D117" s="3"/>
      <c r="E117" s="3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ht="23.25" x14ac:dyDescent="0.35">
      <c r="A118" s="3"/>
      <c r="B118" s="3"/>
      <c r="C118" s="3"/>
      <c r="D118" s="3"/>
      <c r="E118" s="3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ht="23.25" x14ac:dyDescent="0.35">
      <c r="A119" s="3"/>
      <c r="B119" s="3"/>
      <c r="C119" s="3"/>
      <c r="D119" s="3"/>
      <c r="E119" s="3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ht="23.25" x14ac:dyDescent="0.35">
      <c r="A120" s="3"/>
      <c r="B120" s="3"/>
      <c r="C120" s="3"/>
      <c r="D120" s="3"/>
      <c r="E120" s="3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ht="23.25" x14ac:dyDescent="0.35">
      <c r="A121" s="3"/>
      <c r="B121" s="3"/>
      <c r="C121" s="3"/>
      <c r="D121" s="3"/>
      <c r="E121" s="3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ht="23.25" x14ac:dyDescent="0.35">
      <c r="A122" s="3"/>
      <c r="B122" s="3"/>
      <c r="C122" s="3"/>
      <c r="D122" s="3"/>
      <c r="E122" s="3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ht="23.25" x14ac:dyDescent="0.35">
      <c r="A123" s="3"/>
      <c r="B123" s="3"/>
      <c r="C123" s="3"/>
      <c r="D123" s="3"/>
      <c r="E123" s="3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ht="23.25" x14ac:dyDescent="0.35">
      <c r="A124" s="3"/>
      <c r="B124" s="3"/>
      <c r="C124" s="3"/>
      <c r="D124" s="3"/>
      <c r="E124" s="3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ht="23.25" x14ac:dyDescent="0.35">
      <c r="A125" s="3"/>
      <c r="B125" s="3"/>
      <c r="C125" s="3"/>
      <c r="D125" s="3"/>
      <c r="E125" s="3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ht="23.25" x14ac:dyDescent="0.35">
      <c r="A126" s="3"/>
      <c r="B126" s="3"/>
      <c r="C126" s="3"/>
      <c r="D126" s="3"/>
      <c r="E126" s="3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ht="23.25" x14ac:dyDescent="0.35">
      <c r="A127" s="3"/>
      <c r="B127" s="3"/>
      <c r="C127" s="3"/>
      <c r="D127" s="3"/>
      <c r="E127" s="3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ht="23.25" x14ac:dyDescent="0.35">
      <c r="A128" s="3"/>
      <c r="B128" s="3"/>
      <c r="C128" s="3"/>
      <c r="D128" s="3"/>
      <c r="E128" s="3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ht="23.25" x14ac:dyDescent="0.35">
      <c r="A129" s="3"/>
      <c r="B129" s="3"/>
      <c r="C129" s="3"/>
      <c r="D129" s="3"/>
      <c r="E129" s="3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ht="23.25" x14ac:dyDescent="0.35">
      <c r="A130" s="3"/>
      <c r="B130" s="3"/>
      <c r="C130" s="3"/>
      <c r="D130" s="3"/>
      <c r="E130" s="3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ht="23.25" x14ac:dyDescent="0.35">
      <c r="A131" s="3"/>
      <c r="B131" s="3"/>
      <c r="C131" s="3"/>
      <c r="D131" s="3"/>
      <c r="E131" s="3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ht="23.25" x14ac:dyDescent="0.35">
      <c r="A132" s="3"/>
      <c r="B132" s="3"/>
      <c r="C132" s="3"/>
      <c r="D132" s="3"/>
      <c r="E132" s="3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ht="23.2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ht="23.2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Cosmas</dc:creator>
  <cp:lastModifiedBy>Cosmas</cp:lastModifiedBy>
  <dcterms:created xsi:type="dcterms:W3CDTF">2026-10-08T17:40:03Z</dcterms:created>
  <dcterms:modified xsi:type="dcterms:W3CDTF">2026-10-09T03:58:09Z</dcterms:modified>
</cp:coreProperties>
</file>