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cturer - Screen\Downloads\"/>
    </mc:Choice>
  </mc:AlternateContent>
  <xr:revisionPtr revIDLastSave="0" documentId="13_ncr:1_{743EC21C-02D3-4C3A-BEC8-724617FA1396}" xr6:coauthVersionLast="47" xr6:coauthVersionMax="47" xr10:uidLastSave="{00000000-0000-0000-0000-000000000000}"/>
  <bookViews>
    <workbookView xWindow="-120" yWindow="-120" windowWidth="15600" windowHeight="11040" xr2:uid="{86110031-812B-4386-AB79-76A8C1786AC6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21" i="1"/>
  <c r="G21" i="1"/>
  <c r="G17" i="1"/>
  <c r="G16" i="1"/>
  <c r="G15" i="1"/>
  <c r="G9" i="1"/>
  <c r="G12" i="1"/>
  <c r="G11" i="1"/>
  <c r="G10" i="1"/>
  <c r="H7" i="1"/>
  <c r="H17" i="1" l="1"/>
  <c r="H12" i="1"/>
  <c r="H13" i="1" s="1"/>
  <c r="H18" i="1" s="1"/>
</calcChain>
</file>

<file path=xl/sharedStrings.xml><?xml version="1.0" encoding="utf-8"?>
<sst xmlns="http://schemas.openxmlformats.org/spreadsheetml/2006/main" count="146" uniqueCount="64">
  <si>
    <t>Items</t>
  </si>
  <si>
    <t>Add: directly attributable costs</t>
  </si>
  <si>
    <t>transport</t>
  </si>
  <si>
    <t>insurance</t>
  </si>
  <si>
    <t>installation</t>
  </si>
  <si>
    <t>Total cost of asset/equipment</t>
  </si>
  <si>
    <t>Invoice value of asset/equipment</t>
  </si>
  <si>
    <t>Add: other costs</t>
  </si>
  <si>
    <t>Less: Benefits</t>
  </si>
  <si>
    <t>Net initial outlay</t>
  </si>
  <si>
    <t>Other fixed assets e.g., land, building</t>
  </si>
  <si>
    <t>Opportunity cost</t>
  </si>
  <si>
    <t>Increase in net working capital</t>
  </si>
  <si>
    <t>where a firm is making a replacement decision, the net salvage value of the old equipment would be reflected under benefits/inflows at initial outlay as a deduction</t>
  </si>
  <si>
    <t>UGX</t>
  </si>
  <si>
    <t>XXX</t>
  </si>
  <si>
    <t>Total investment cost</t>
  </si>
  <si>
    <t>Revenue</t>
  </si>
  <si>
    <t>Add: cost savings</t>
  </si>
  <si>
    <t>Total revenue</t>
  </si>
  <si>
    <t>YR1</t>
  </si>
  <si>
    <t>YR2</t>
  </si>
  <si>
    <t>YR3</t>
  </si>
  <si>
    <t>YR4</t>
  </si>
  <si>
    <t>YR5</t>
  </si>
  <si>
    <t>Less: costs</t>
  </si>
  <si>
    <t>Variable costs</t>
  </si>
  <si>
    <t>Fixed costs/ operating expenses</t>
  </si>
  <si>
    <t>Earnings Before Depreciation Tax (EBDT)</t>
  </si>
  <si>
    <t>Less: Depreciation charge</t>
  </si>
  <si>
    <t>Earnings Before Tax (EBT)</t>
  </si>
  <si>
    <t>Less: Tax</t>
  </si>
  <si>
    <t>Earnings After Tax (EAT)</t>
  </si>
  <si>
    <t>Add back: Depreciation charge</t>
  </si>
  <si>
    <t>Intermediate cash flows</t>
  </si>
  <si>
    <t>Terminal cash flows</t>
  </si>
  <si>
    <t>Net operating cash flows</t>
  </si>
  <si>
    <t>Add: net salvage value</t>
  </si>
  <si>
    <t>working capital recovered</t>
  </si>
  <si>
    <t>Terminal net cash flows</t>
  </si>
  <si>
    <t>import duty</t>
  </si>
  <si>
    <t xml:space="preserve">summary </t>
  </si>
  <si>
    <t>invoice value</t>
  </si>
  <si>
    <t>incidental/ attributable costs</t>
  </si>
  <si>
    <t>transportation</t>
  </si>
  <si>
    <t xml:space="preserve">land </t>
  </si>
  <si>
    <t>tax waiver on import duties</t>
  </si>
  <si>
    <t>land incentive</t>
  </si>
  <si>
    <t>machine salvage value</t>
  </si>
  <si>
    <t>sunk costs</t>
  </si>
  <si>
    <t xml:space="preserve">Consultancy fees </t>
  </si>
  <si>
    <t xml:space="preserve">market research costs </t>
  </si>
  <si>
    <t xml:space="preserve">increase net working capital </t>
  </si>
  <si>
    <t>Oportunity cost</t>
  </si>
  <si>
    <t>Depreciation rate</t>
  </si>
  <si>
    <t>sales</t>
  </si>
  <si>
    <t>variable cost</t>
  </si>
  <si>
    <t xml:space="preserve">operating expenses </t>
  </si>
  <si>
    <t>cost saving</t>
  </si>
  <si>
    <t xml:space="preserve">annual interest </t>
  </si>
  <si>
    <t xml:space="preserve">rate of return </t>
  </si>
  <si>
    <t xml:space="preserve">tax rate </t>
  </si>
  <si>
    <t>BV Investment ltd initial outlay</t>
  </si>
  <si>
    <t>import duty tax waiver (20%)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</si>
</sst>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Leelawadee"/>
      <family val="2"/>
      <charset val="222"/>
    </font>
    <font>
      <b/>
      <sz val="12"/>
      <color theme="1"/>
      <name val="Leelawadee"/>
      <family val="2"/>
      <charset val="222"/>
    </font>
    <font>
      <sz val="11"/>
      <color theme="1"/>
      <name val="Calibri"/>
      <family val="2"/>
      <scheme val="minor"/>
    </font>
    <font>
      <sz val="12"/>
      <color theme="1"/>
      <name val="Leelawadee"/>
      <family val="2"/>
    </font>
    <font>
      <sz val="12"/>
      <color rgb="FFFF0000"/>
      <name val="Leelawadee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41" fontId="4" fillId="0" borderId="0" xfId="1" applyFont="1"/>
    <xf numFmtId="9" fontId="4" fillId="0" borderId="0" xfId="2" applyNumberFormat="1" applyFont="1"/>
    <xf numFmtId="9" fontId="4" fillId="0" borderId="0" xfId="2" applyFont="1"/>
    <xf numFmtId="9" fontId="4" fillId="0" borderId="0" xfId="0" applyNumberFormat="1" applyFont="1"/>
    <xf numFmtId="41" fontId="1" fillId="0" borderId="0" xfId="0" applyNumberFormat="1" applyFont="1"/>
    <xf numFmtId="41" fontId="2" fillId="0" borderId="0" xfId="0" applyNumberFormat="1" applyFont="1"/>
    <xf numFmtId="41" fontId="1" fillId="0" borderId="0" xfId="1" applyFont="1"/>
    <xf numFmtId="0" fontId="1" fillId="2" borderId="0" xfId="0" applyFont="1" applyFill="1"/>
    <xf numFmtId="0" fontId="2" fillId="2" borderId="0" xfId="0" applyFont="1" applyFill="1"/>
    <xf numFmtId="41" fontId="2" fillId="2" borderId="0" xfId="0" applyNumberFormat="1" applyFont="1" applyFill="1"/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48BE8-38BA-4889-BBAC-DFB9304261FD}">
  <dimension ref="D4:J47"/>
  <sheetViews>
    <sheetView tabSelected="1" topLeftCell="D1" zoomScale="110" zoomScaleNormal="110" workbookViewId="0">
      <selection activeCell="G20" sqref="G20"/>
    </sheetView>
  </sheetViews>
  <sheetFormatPr defaultRowHeight="15.75" x14ac:dyDescent="0.25"/>
  <cols>
    <col min="1" max="3" width="9.140625" style="1"/>
    <col min="4" max="4" width="53.28515625" style="1" bestFit="1" customWidth="1"/>
    <col min="5" max="6" width="9.140625" style="1"/>
    <col min="7" max="7" width="15.5703125" style="1" bestFit="1" customWidth="1"/>
    <col min="8" max="8" width="16.140625" style="1" bestFit="1" customWidth="1"/>
    <col min="9" max="16384" width="9.140625" style="1"/>
  </cols>
  <sheetData>
    <row r="4" spans="4:8" x14ac:dyDescent="0.25">
      <c r="D4" s="2" t="s">
        <v>62</v>
      </c>
    </row>
    <row r="6" spans="4:8" x14ac:dyDescent="0.25">
      <c r="D6" s="2" t="s">
        <v>0</v>
      </c>
      <c r="G6" s="2" t="s">
        <v>14</v>
      </c>
      <c r="H6" s="2" t="s">
        <v>14</v>
      </c>
    </row>
    <row r="7" spans="4:8" x14ac:dyDescent="0.25">
      <c r="D7" s="1" t="s">
        <v>6</v>
      </c>
      <c r="H7" s="9">
        <f>Sheet2!D4</f>
        <v>500000000</v>
      </c>
    </row>
    <row r="8" spans="4:8" x14ac:dyDescent="0.25">
      <c r="D8" s="2" t="s">
        <v>1</v>
      </c>
    </row>
    <row r="9" spans="4:8" x14ac:dyDescent="0.25">
      <c r="D9" s="1" t="s">
        <v>2</v>
      </c>
      <c r="G9" s="9">
        <f>Sheet2!D6</f>
        <v>1000000</v>
      </c>
      <c r="H9" s="5"/>
    </row>
    <row r="10" spans="4:8" x14ac:dyDescent="0.25">
      <c r="D10" s="1" t="s">
        <v>3</v>
      </c>
      <c r="G10" s="9">
        <f>Sheet2!D8</f>
        <v>5000000</v>
      </c>
    </row>
    <row r="11" spans="4:8" x14ac:dyDescent="0.25">
      <c r="D11" s="1" t="s">
        <v>40</v>
      </c>
      <c r="G11" s="9">
        <f>Sheet2!D7</f>
        <v>1500000</v>
      </c>
    </row>
    <row r="12" spans="4:8" x14ac:dyDescent="0.25">
      <c r="D12" s="1" t="s">
        <v>4</v>
      </c>
      <c r="G12" s="9">
        <f>Sheet2!D9</f>
        <v>2000000</v>
      </c>
      <c r="H12" s="9">
        <f>G9+G10+G11+G12</f>
        <v>9500000</v>
      </c>
    </row>
    <row r="13" spans="4:8" s="2" customFormat="1" x14ac:dyDescent="0.25">
      <c r="D13" s="2" t="s">
        <v>5</v>
      </c>
      <c r="H13" s="10">
        <f>H7+H12</f>
        <v>509500000</v>
      </c>
    </row>
    <row r="14" spans="4:8" x14ac:dyDescent="0.25">
      <c r="D14" s="2" t="s">
        <v>7</v>
      </c>
    </row>
    <row r="15" spans="4:8" x14ac:dyDescent="0.25">
      <c r="D15" s="1" t="s">
        <v>10</v>
      </c>
      <c r="G15" s="9">
        <f>Sheet2!D10</f>
        <v>100000000</v>
      </c>
    </row>
    <row r="16" spans="4:8" x14ac:dyDescent="0.25">
      <c r="D16" s="1" t="s">
        <v>11</v>
      </c>
      <c r="G16" s="9">
        <f>Sheet2!D19</f>
        <v>45000000</v>
      </c>
    </row>
    <row r="17" spans="4:10" x14ac:dyDescent="0.25">
      <c r="D17" s="1" t="s">
        <v>12</v>
      </c>
      <c r="G17" s="9">
        <f>Sheet2!D17</f>
        <v>35000000</v>
      </c>
      <c r="H17" s="9">
        <f>SUM(G15:G17)</f>
        <v>180000000</v>
      </c>
    </row>
    <row r="18" spans="4:10" s="2" customFormat="1" x14ac:dyDescent="0.25">
      <c r="D18" s="2" t="s">
        <v>16</v>
      </c>
      <c r="H18" s="10">
        <f>H13+H17</f>
        <v>689500000</v>
      </c>
    </row>
    <row r="19" spans="4:10" x14ac:dyDescent="0.25">
      <c r="D19" s="2" t="s">
        <v>8</v>
      </c>
    </row>
    <row r="20" spans="4:10" x14ac:dyDescent="0.25">
      <c r="D20" s="2" t="s">
        <v>47</v>
      </c>
      <c r="G20" s="11">
        <v>25000000</v>
      </c>
    </row>
    <row r="21" spans="4:10" x14ac:dyDescent="0.25">
      <c r="D21" s="1" t="s">
        <v>63</v>
      </c>
      <c r="G21" s="9">
        <f>Sheet2!D7*Sheet2!D11</f>
        <v>300000</v>
      </c>
      <c r="H21" s="9">
        <f>SUM(G20:G21)</f>
        <v>25300000</v>
      </c>
    </row>
    <row r="22" spans="4:10" s="12" customFormat="1" x14ac:dyDescent="0.25">
      <c r="D22" s="13" t="s">
        <v>9</v>
      </c>
      <c r="H22" s="14">
        <f>H18-H21</f>
        <v>664200000</v>
      </c>
    </row>
    <row r="25" spans="4:10" x14ac:dyDescent="0.25">
      <c r="D25" s="1" t="s">
        <v>13</v>
      </c>
    </row>
    <row r="28" spans="4:10" x14ac:dyDescent="0.25">
      <c r="D28" s="2" t="s">
        <v>34</v>
      </c>
    </row>
    <row r="30" spans="4:10" x14ac:dyDescent="0.25">
      <c r="D30" s="2" t="s">
        <v>0</v>
      </c>
      <c r="E30" s="1" t="s">
        <v>20</v>
      </c>
      <c r="F30" s="1" t="s">
        <v>21</v>
      </c>
      <c r="G30" s="1" t="s">
        <v>22</v>
      </c>
      <c r="H30" s="1" t="s">
        <v>23</v>
      </c>
      <c r="I30" s="1" t="s">
        <v>23</v>
      </c>
      <c r="J30" s="1" t="s">
        <v>24</v>
      </c>
    </row>
    <row r="31" spans="4:10" x14ac:dyDescent="0.25">
      <c r="D31" s="1" t="s">
        <v>17</v>
      </c>
      <c r="E31" s="1" t="s">
        <v>15</v>
      </c>
      <c r="F31" s="1" t="s">
        <v>15</v>
      </c>
      <c r="G31" s="1" t="s">
        <v>15</v>
      </c>
      <c r="H31" s="1" t="s">
        <v>15</v>
      </c>
      <c r="I31" s="1" t="s">
        <v>15</v>
      </c>
      <c r="J31" s="1" t="s">
        <v>15</v>
      </c>
    </row>
    <row r="32" spans="4:10" x14ac:dyDescent="0.25">
      <c r="D32" s="1" t="s">
        <v>18</v>
      </c>
      <c r="E32" s="1" t="s">
        <v>15</v>
      </c>
      <c r="F32" s="1" t="s">
        <v>15</v>
      </c>
      <c r="G32" s="1" t="s">
        <v>15</v>
      </c>
      <c r="H32" s="1" t="s">
        <v>15</v>
      </c>
      <c r="I32" s="1" t="s">
        <v>15</v>
      </c>
      <c r="J32" s="1" t="s">
        <v>15</v>
      </c>
    </row>
    <row r="33" spans="4:10" s="2" customFormat="1" x14ac:dyDescent="0.25">
      <c r="D33" s="2" t="s">
        <v>19</v>
      </c>
      <c r="E33" s="2" t="s">
        <v>15</v>
      </c>
      <c r="F33" s="2" t="s">
        <v>15</v>
      </c>
      <c r="G33" s="2" t="s">
        <v>15</v>
      </c>
      <c r="H33" s="2" t="s">
        <v>15</v>
      </c>
      <c r="I33" s="2" t="s">
        <v>15</v>
      </c>
      <c r="J33" s="2" t="s">
        <v>15</v>
      </c>
    </row>
    <row r="34" spans="4:10" x14ac:dyDescent="0.25">
      <c r="D34" s="1" t="s">
        <v>25</v>
      </c>
    </row>
    <row r="35" spans="4:10" x14ac:dyDescent="0.25">
      <c r="D35" s="1" t="s">
        <v>26</v>
      </c>
      <c r="E35" s="1" t="s">
        <v>15</v>
      </c>
      <c r="F35" s="1" t="s">
        <v>15</v>
      </c>
      <c r="G35" s="1" t="s">
        <v>15</v>
      </c>
      <c r="H35" s="1" t="s">
        <v>15</v>
      </c>
      <c r="I35" s="1" t="s">
        <v>15</v>
      </c>
      <c r="J35" s="1" t="s">
        <v>15</v>
      </c>
    </row>
    <row r="36" spans="4:10" x14ac:dyDescent="0.25">
      <c r="D36" s="1" t="s">
        <v>27</v>
      </c>
      <c r="E36" s="1" t="s">
        <v>15</v>
      </c>
      <c r="F36" s="1" t="s">
        <v>15</v>
      </c>
      <c r="G36" s="1" t="s">
        <v>15</v>
      </c>
      <c r="H36" s="1" t="s">
        <v>15</v>
      </c>
      <c r="I36" s="1" t="s">
        <v>15</v>
      </c>
      <c r="J36" s="1" t="s">
        <v>15</v>
      </c>
    </row>
    <row r="37" spans="4:10" s="2" customFormat="1" x14ac:dyDescent="0.25">
      <c r="D37" s="2" t="s">
        <v>28</v>
      </c>
      <c r="E37" s="2" t="s">
        <v>15</v>
      </c>
      <c r="F37" s="2" t="s">
        <v>15</v>
      </c>
      <c r="G37" s="2" t="s">
        <v>15</v>
      </c>
      <c r="H37" s="2" t="s">
        <v>15</v>
      </c>
      <c r="I37" s="2" t="s">
        <v>15</v>
      </c>
      <c r="J37" s="2" t="s">
        <v>15</v>
      </c>
    </row>
    <row r="38" spans="4:10" x14ac:dyDescent="0.25">
      <c r="D38" s="1" t="s">
        <v>29</v>
      </c>
      <c r="E38" s="1" t="s">
        <v>15</v>
      </c>
      <c r="F38" s="1" t="s">
        <v>15</v>
      </c>
      <c r="G38" s="1" t="s">
        <v>15</v>
      </c>
      <c r="H38" s="1" t="s">
        <v>15</v>
      </c>
      <c r="I38" s="1" t="s">
        <v>15</v>
      </c>
      <c r="J38" s="1" t="s">
        <v>15</v>
      </c>
    </row>
    <row r="39" spans="4:10" s="2" customFormat="1" x14ac:dyDescent="0.25">
      <c r="D39" s="2" t="s">
        <v>30</v>
      </c>
      <c r="E39" s="2" t="s">
        <v>15</v>
      </c>
      <c r="F39" s="2" t="s">
        <v>15</v>
      </c>
      <c r="G39" s="2" t="s">
        <v>15</v>
      </c>
      <c r="H39" s="2" t="s">
        <v>15</v>
      </c>
      <c r="I39" s="2" t="s">
        <v>15</v>
      </c>
      <c r="J39" s="2" t="s">
        <v>15</v>
      </c>
    </row>
    <row r="40" spans="4:10" x14ac:dyDescent="0.25">
      <c r="D40" s="1" t="s">
        <v>31</v>
      </c>
      <c r="E40" s="1" t="s">
        <v>15</v>
      </c>
      <c r="F40" s="1" t="s">
        <v>15</v>
      </c>
      <c r="G40" s="1" t="s">
        <v>15</v>
      </c>
      <c r="H40" s="1" t="s">
        <v>15</v>
      </c>
      <c r="I40" s="1" t="s">
        <v>15</v>
      </c>
      <c r="J40" s="1" t="s">
        <v>15</v>
      </c>
    </row>
    <row r="41" spans="4:10" s="2" customFormat="1" x14ac:dyDescent="0.25">
      <c r="D41" s="2" t="s">
        <v>32</v>
      </c>
      <c r="E41" s="2" t="s">
        <v>15</v>
      </c>
      <c r="F41" s="2" t="s">
        <v>15</v>
      </c>
      <c r="G41" s="2" t="s">
        <v>15</v>
      </c>
      <c r="H41" s="2" t="s">
        <v>15</v>
      </c>
      <c r="I41" s="2" t="s">
        <v>15</v>
      </c>
      <c r="J41" s="2" t="s">
        <v>15</v>
      </c>
    </row>
    <row r="42" spans="4:10" x14ac:dyDescent="0.25">
      <c r="D42" s="1" t="s">
        <v>33</v>
      </c>
      <c r="E42" s="1" t="s">
        <v>15</v>
      </c>
      <c r="F42" s="1" t="s">
        <v>15</v>
      </c>
      <c r="G42" s="1" t="s">
        <v>15</v>
      </c>
      <c r="H42" s="1" t="s">
        <v>15</v>
      </c>
      <c r="I42" s="1" t="s">
        <v>15</v>
      </c>
      <c r="J42" s="1" t="s">
        <v>15</v>
      </c>
    </row>
    <row r="43" spans="4:10" s="2" customFormat="1" x14ac:dyDescent="0.25">
      <c r="D43" s="2" t="s">
        <v>36</v>
      </c>
      <c r="E43" s="2" t="s">
        <v>15</v>
      </c>
      <c r="F43" s="2" t="s">
        <v>15</v>
      </c>
      <c r="G43" s="2" t="s">
        <v>15</v>
      </c>
      <c r="H43" s="2" t="s">
        <v>15</v>
      </c>
      <c r="I43" s="2" t="s">
        <v>15</v>
      </c>
      <c r="J43" s="2" t="s">
        <v>15</v>
      </c>
    </row>
    <row r="44" spans="4:10" s="2" customFormat="1" x14ac:dyDescent="0.25">
      <c r="D44" s="2" t="s">
        <v>35</v>
      </c>
    </row>
    <row r="45" spans="4:10" x14ac:dyDescent="0.25">
      <c r="D45" s="1" t="s">
        <v>37</v>
      </c>
      <c r="J45" s="1" t="s">
        <v>15</v>
      </c>
    </row>
    <row r="46" spans="4:10" x14ac:dyDescent="0.25">
      <c r="D46" s="1" t="s">
        <v>38</v>
      </c>
      <c r="J46" s="1" t="s">
        <v>15</v>
      </c>
    </row>
    <row r="47" spans="4:10" s="2" customFormat="1" x14ac:dyDescent="0.25">
      <c r="D47" s="2" t="s">
        <v>39</v>
      </c>
      <c r="J47" s="2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43C8E-63FD-4F3D-9098-6617226BB914}">
  <dimension ref="C2:F27"/>
  <sheetViews>
    <sheetView zoomScale="150" zoomScaleNormal="150" workbookViewId="0">
      <selection activeCell="D12" sqref="D12"/>
    </sheetView>
  </sheetViews>
  <sheetFormatPr defaultRowHeight="15.75" x14ac:dyDescent="0.25"/>
  <cols>
    <col min="1" max="2" width="9.140625" style="3"/>
    <col min="3" max="3" width="30.42578125" style="3" bestFit="1" customWidth="1"/>
    <col min="4" max="4" width="16.140625" style="3" bestFit="1" customWidth="1"/>
    <col min="5" max="16384" width="9.140625" style="3"/>
  </cols>
  <sheetData>
    <row r="2" spans="3:6" x14ac:dyDescent="0.25">
      <c r="C2" s="3" t="s">
        <v>41</v>
      </c>
    </row>
    <row r="4" spans="3:6" x14ac:dyDescent="0.25">
      <c r="C4" s="3" t="s">
        <v>42</v>
      </c>
      <c r="D4" s="5">
        <v>500000000</v>
      </c>
    </row>
    <row r="5" spans="3:6" x14ac:dyDescent="0.25">
      <c r="C5" s="3" t="s">
        <v>43</v>
      </c>
    </row>
    <row r="6" spans="3:6" x14ac:dyDescent="0.25">
      <c r="C6" s="3" t="s">
        <v>44</v>
      </c>
      <c r="D6" s="5">
        <v>1000000</v>
      </c>
    </row>
    <row r="7" spans="3:6" x14ac:dyDescent="0.25">
      <c r="C7" s="3" t="s">
        <v>40</v>
      </c>
      <c r="D7" s="5">
        <v>1500000</v>
      </c>
    </row>
    <row r="8" spans="3:6" x14ac:dyDescent="0.25">
      <c r="C8" s="3" t="s">
        <v>3</v>
      </c>
      <c r="D8" s="5">
        <v>5000000</v>
      </c>
    </row>
    <row r="9" spans="3:6" x14ac:dyDescent="0.25">
      <c r="C9" s="3" t="s">
        <v>4</v>
      </c>
      <c r="D9" s="5">
        <v>2000000</v>
      </c>
    </row>
    <row r="10" spans="3:6" x14ac:dyDescent="0.25">
      <c r="C10" s="3" t="s">
        <v>45</v>
      </c>
      <c r="D10" s="5">
        <v>100000000</v>
      </c>
    </row>
    <row r="11" spans="3:6" x14ac:dyDescent="0.25">
      <c r="C11" s="3" t="s">
        <v>46</v>
      </c>
      <c r="D11" s="6">
        <v>0.2</v>
      </c>
    </row>
    <row r="12" spans="3:6" x14ac:dyDescent="0.25">
      <c r="C12" s="3" t="s">
        <v>47</v>
      </c>
      <c r="D12" s="5">
        <v>25000000</v>
      </c>
    </row>
    <row r="13" spans="3:6" x14ac:dyDescent="0.25">
      <c r="C13" s="3" t="s">
        <v>48</v>
      </c>
      <c r="D13" s="5">
        <v>75000000</v>
      </c>
      <c r="F13" s="7"/>
    </row>
    <row r="14" spans="3:6" x14ac:dyDescent="0.25">
      <c r="C14" s="3" t="s">
        <v>49</v>
      </c>
    </row>
    <row r="15" spans="3:6" x14ac:dyDescent="0.25">
      <c r="C15" s="4" t="s">
        <v>50</v>
      </c>
      <c r="D15" s="5">
        <v>8500000</v>
      </c>
    </row>
    <row r="16" spans="3:6" x14ac:dyDescent="0.25">
      <c r="C16" s="4" t="s">
        <v>51</v>
      </c>
      <c r="D16" s="5">
        <v>2000000</v>
      </c>
    </row>
    <row r="17" spans="3:4" x14ac:dyDescent="0.25">
      <c r="C17" s="3" t="s">
        <v>52</v>
      </c>
      <c r="D17" s="5">
        <v>35000000</v>
      </c>
    </row>
    <row r="18" spans="3:4" x14ac:dyDescent="0.25">
      <c r="C18" s="3" t="s">
        <v>38</v>
      </c>
      <c r="D18" s="7">
        <v>0.75</v>
      </c>
    </row>
    <row r="19" spans="3:4" x14ac:dyDescent="0.25">
      <c r="C19" s="3" t="s">
        <v>53</v>
      </c>
      <c r="D19" s="5">
        <v>45000000</v>
      </c>
    </row>
    <row r="20" spans="3:4" x14ac:dyDescent="0.25">
      <c r="C20" s="3" t="s">
        <v>54</v>
      </c>
      <c r="D20" s="7">
        <v>0.15</v>
      </c>
    </row>
    <row r="21" spans="3:4" x14ac:dyDescent="0.25">
      <c r="C21" s="3" t="s">
        <v>55</v>
      </c>
      <c r="D21" s="5">
        <v>300000000</v>
      </c>
    </row>
    <row r="22" spans="3:4" x14ac:dyDescent="0.25">
      <c r="C22" s="3" t="s">
        <v>56</v>
      </c>
      <c r="D22" s="5">
        <v>24000000</v>
      </c>
    </row>
    <row r="23" spans="3:4" x14ac:dyDescent="0.25">
      <c r="C23" s="3" t="s">
        <v>57</v>
      </c>
      <c r="D23" s="5">
        <v>45000000</v>
      </c>
    </row>
    <row r="24" spans="3:4" x14ac:dyDescent="0.25">
      <c r="C24" s="3" t="s">
        <v>58</v>
      </c>
      <c r="D24" s="5">
        <v>2000000</v>
      </c>
    </row>
    <row r="25" spans="3:4" x14ac:dyDescent="0.25">
      <c r="C25" s="3" t="s">
        <v>59</v>
      </c>
      <c r="D25" s="5">
        <v>6000000</v>
      </c>
    </row>
    <row r="26" spans="3:4" x14ac:dyDescent="0.25">
      <c r="C26" s="3" t="s">
        <v>60</v>
      </c>
      <c r="D26" s="8">
        <v>0.12</v>
      </c>
    </row>
    <row r="27" spans="3:4" x14ac:dyDescent="0.25">
      <c r="C27" s="3" t="s">
        <v>61</v>
      </c>
      <c r="D27" s="8">
        <v>0.3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Lecturer - Screen</cp:lastModifiedBy>
  <dcterms:created xsi:type="dcterms:W3CDTF">2025-08-30T07:23:22Z</dcterms:created>
  <dcterms:modified xsi:type="dcterms:W3CDTF">2025-09-01T19:31:27Z</dcterms:modified>
</cp:coreProperties>
</file>